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r10350\共有2\宿泊チーム\和泉\報告シートetc\"/>
    </mc:Choice>
  </mc:AlternateContent>
  <xr:revisionPtr revIDLastSave="0" documentId="13_ncr:1_{91A9FFCD-C38D-4931-B152-1EA690E81DC0}" xr6:coauthVersionLast="47" xr6:coauthVersionMax="47" xr10:uidLastSave="{00000000-0000-0000-0000-000000000000}"/>
  <bookViews>
    <workbookView xWindow="-120" yWindow="-120" windowWidth="29040" windowHeight="15840" xr2:uid="{C4E70F36-5A95-4715-A457-E81637BA22E4}"/>
  </bookViews>
  <sheets>
    <sheet name="＜B参画＞割引　早見表" sheetId="2" r:id="rId1"/>
  </sheets>
  <definedNames>
    <definedName name="_xlnm.Print_Area" localSheetId="0">'＜B参画＞割引　早見表'!$A$1:$G$20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E20" i="2" s="1"/>
  <c r="D19" i="2"/>
  <c r="E19" i="2" s="1"/>
  <c r="G20" i="2" l="1"/>
  <c r="F20" i="2"/>
  <c r="F19" i="2"/>
  <c r="G19" i="2"/>
</calcChain>
</file>

<file path=xl/sharedStrings.xml><?xml version="1.0" encoding="utf-8"?>
<sst xmlns="http://schemas.openxmlformats.org/spreadsheetml/2006/main" count="26" uniqueCount="26">
  <si>
    <t>人数</t>
    <rPh sb="0" eb="2">
      <t>ニンズウ</t>
    </rPh>
    <phoneticPr fontId="2"/>
  </si>
  <si>
    <t>★下記の表に計算式を入れています。割引額等迷った際に参考にしてください。</t>
    <rPh sb="1" eb="3">
      <t>カキ</t>
    </rPh>
    <rPh sb="4" eb="5">
      <t>ヒョウ</t>
    </rPh>
    <rPh sb="6" eb="9">
      <t>ケイサンシキ</t>
    </rPh>
    <rPh sb="10" eb="11">
      <t>イ</t>
    </rPh>
    <rPh sb="17" eb="20">
      <t>ワリビキガク</t>
    </rPh>
    <rPh sb="20" eb="21">
      <t>トウ</t>
    </rPh>
    <rPh sb="21" eb="22">
      <t>マヨ</t>
    </rPh>
    <rPh sb="24" eb="25">
      <t>サイ</t>
    </rPh>
    <rPh sb="26" eb="28">
      <t>サンコウ</t>
    </rPh>
    <phoneticPr fontId="2"/>
  </si>
  <si>
    <t>割引前宿泊単価</t>
    <rPh sb="3" eb="7">
      <t>シュクハクタンカ</t>
    </rPh>
    <phoneticPr fontId="2"/>
  </si>
  <si>
    <t>宿泊割引額</t>
    <rPh sb="0" eb="2">
      <t>シュクハク</t>
    </rPh>
    <rPh sb="2" eb="5">
      <t>ワリビキガク</t>
    </rPh>
    <phoneticPr fontId="2"/>
  </si>
  <si>
    <t>クーポン配布額</t>
    <rPh sb="4" eb="7">
      <t>ハイフガク</t>
    </rPh>
    <phoneticPr fontId="2"/>
  </si>
  <si>
    <t>クーポン
総配布枚数</t>
    <rPh sb="5" eb="6">
      <t>ソウ</t>
    </rPh>
    <rPh sb="6" eb="8">
      <t>ハイフ</t>
    </rPh>
    <rPh sb="8" eb="10">
      <t>マイスウ</t>
    </rPh>
    <phoneticPr fontId="2"/>
  </si>
  <si>
    <r>
      <rPr>
        <sz val="14"/>
        <color theme="1"/>
        <rFont val="游ゴシック"/>
        <family val="3"/>
        <charset val="128"/>
        <scheme val="minor"/>
      </rPr>
      <t>12,500</t>
    </r>
    <r>
      <rPr>
        <sz val="13"/>
        <color theme="1"/>
        <rFont val="游ゴシック"/>
        <family val="3"/>
        <charset val="128"/>
        <scheme val="minor"/>
      </rPr>
      <t>円～</t>
    </r>
    <rPh sb="6" eb="7">
      <t>エン</t>
    </rPh>
    <phoneticPr fontId="2"/>
  </si>
  <si>
    <r>
      <t>平日</t>
    </r>
    <r>
      <rPr>
        <sz val="14"/>
        <color theme="1"/>
        <rFont val="游ゴシック"/>
        <family val="3"/>
        <charset val="128"/>
        <scheme val="minor"/>
      </rPr>
      <t>5,000</t>
    </r>
    <r>
      <rPr>
        <sz val="13"/>
        <color theme="1"/>
        <rFont val="游ゴシック"/>
        <family val="3"/>
        <charset val="128"/>
        <scheme val="minor"/>
      </rPr>
      <t>円～</t>
    </r>
    <r>
      <rPr>
        <sz val="14"/>
        <color theme="1"/>
        <rFont val="游ゴシック"/>
        <family val="3"/>
        <charset val="128"/>
        <scheme val="minor"/>
      </rPr>
      <t>12,500</t>
    </r>
    <r>
      <rPr>
        <sz val="13"/>
        <color theme="1"/>
        <rFont val="游ゴシック"/>
        <family val="3"/>
        <charset val="128"/>
        <scheme val="minor"/>
      </rPr>
      <t>円未満</t>
    </r>
    <rPh sb="0" eb="2">
      <t>ヘイジツ</t>
    </rPh>
    <rPh sb="7" eb="8">
      <t>エン</t>
    </rPh>
    <rPh sb="15" eb="16">
      <t>エン</t>
    </rPh>
    <rPh sb="16" eb="18">
      <t>ミマン</t>
    </rPh>
    <phoneticPr fontId="2"/>
  </si>
  <si>
    <r>
      <t>休日</t>
    </r>
    <r>
      <rPr>
        <sz val="14"/>
        <color theme="1"/>
        <rFont val="游ゴシック"/>
        <family val="3"/>
        <charset val="128"/>
        <scheme val="minor"/>
      </rPr>
      <t>2,000</t>
    </r>
    <r>
      <rPr>
        <sz val="13"/>
        <color theme="1"/>
        <rFont val="游ゴシック"/>
        <family val="3"/>
        <charset val="128"/>
        <scheme val="minor"/>
      </rPr>
      <t>円～</t>
    </r>
    <r>
      <rPr>
        <sz val="14"/>
        <color theme="1"/>
        <rFont val="游ゴシック"/>
        <family val="3"/>
        <charset val="128"/>
        <scheme val="minor"/>
      </rPr>
      <t>12,500</t>
    </r>
    <r>
      <rPr>
        <sz val="13"/>
        <color theme="1"/>
        <rFont val="游ゴシック"/>
        <family val="3"/>
        <charset val="128"/>
        <scheme val="minor"/>
      </rPr>
      <t>円未満</t>
    </r>
    <rPh sb="0" eb="2">
      <t>キュウジツ</t>
    </rPh>
    <rPh sb="7" eb="8">
      <t>エン</t>
    </rPh>
    <rPh sb="15" eb="16">
      <t>エン</t>
    </rPh>
    <rPh sb="16" eb="18">
      <t>ミマン</t>
    </rPh>
    <phoneticPr fontId="2"/>
  </si>
  <si>
    <r>
      <t>平日：</t>
    </r>
    <r>
      <rPr>
        <sz val="14"/>
        <color theme="1"/>
        <rFont val="游ゴシック"/>
        <family val="3"/>
        <charset val="128"/>
        <scheme val="minor"/>
      </rPr>
      <t>3,000</t>
    </r>
    <r>
      <rPr>
        <sz val="13"/>
        <color theme="1"/>
        <rFont val="游ゴシック"/>
        <family val="3"/>
        <charset val="128"/>
        <scheme val="minor"/>
      </rPr>
      <t>円分
休日：</t>
    </r>
    <r>
      <rPr>
        <sz val="14"/>
        <color theme="1"/>
        <rFont val="游ゴシック"/>
        <family val="3"/>
        <charset val="128"/>
        <scheme val="minor"/>
      </rPr>
      <t>1,000</t>
    </r>
    <r>
      <rPr>
        <sz val="13"/>
        <color theme="1"/>
        <rFont val="游ゴシック"/>
        <family val="3"/>
        <charset val="128"/>
        <scheme val="minor"/>
      </rPr>
      <t>円分</t>
    </r>
    <rPh sb="0" eb="2">
      <t>ヘイジツ</t>
    </rPh>
    <rPh sb="8" eb="9">
      <t>エン</t>
    </rPh>
    <rPh sb="9" eb="10">
      <t>ブン</t>
    </rPh>
    <rPh sb="11" eb="13">
      <t>キュウジツ</t>
    </rPh>
    <rPh sb="19" eb="21">
      <t>エンブン</t>
    </rPh>
    <phoneticPr fontId="2"/>
  </si>
  <si>
    <t>※上限超えのため
一律5,000円(税込)／人泊</t>
    <rPh sb="1" eb="3">
      <t>ジョウゲン</t>
    </rPh>
    <rPh sb="3" eb="4">
      <t>コ</t>
    </rPh>
    <rPh sb="9" eb="11">
      <t>イチリツ</t>
    </rPh>
    <rPh sb="16" eb="17">
      <t>エン</t>
    </rPh>
    <rPh sb="22" eb="23">
      <t>ヒト</t>
    </rPh>
    <rPh sb="23" eb="24">
      <t>ハク</t>
    </rPh>
    <phoneticPr fontId="2"/>
  </si>
  <si>
    <t>≪ご参考≫</t>
    <rPh sb="2" eb="4">
      <t>サンコウ</t>
    </rPh>
    <phoneticPr fontId="2"/>
  </si>
  <si>
    <r>
      <t>[</t>
    </r>
    <r>
      <rPr>
        <b/>
        <sz val="12"/>
        <color rgb="FF3333FF"/>
        <rFont val="游ゴシック"/>
        <family val="3"/>
        <charset val="128"/>
        <scheme val="minor"/>
      </rPr>
      <t>平日</t>
    </r>
    <r>
      <rPr>
        <b/>
        <sz val="11"/>
        <color rgb="FF3333FF"/>
        <rFont val="游ゴシック"/>
        <family val="3"/>
        <charset val="128"/>
        <scheme val="minor"/>
      </rPr>
      <t>]</t>
    </r>
    <rPh sb="1" eb="3">
      <t>ヘイジツ</t>
    </rPh>
    <phoneticPr fontId="2"/>
  </si>
  <si>
    <r>
      <t>[</t>
    </r>
    <r>
      <rPr>
        <b/>
        <sz val="12"/>
        <color rgb="FFFF0000"/>
        <rFont val="游ゴシック"/>
        <family val="3"/>
        <charset val="128"/>
        <scheme val="minor"/>
      </rPr>
      <t>休日</t>
    </r>
    <r>
      <rPr>
        <b/>
        <sz val="11"/>
        <color rgb="FFFF0000"/>
        <rFont val="游ゴシック"/>
        <family val="3"/>
        <charset val="128"/>
        <scheme val="minor"/>
      </rPr>
      <t>]</t>
    </r>
    <rPh sb="1" eb="3">
      <t>キュウジツ</t>
    </rPh>
    <phoneticPr fontId="2"/>
  </si>
  <si>
    <t>割引前
宿泊単価</t>
    <rPh sb="0" eb="3">
      <t>ワリビキマエ</t>
    </rPh>
    <rPh sb="4" eb="8">
      <t>シュクハクタンカ</t>
    </rPh>
    <phoneticPr fontId="2"/>
  </si>
  <si>
    <r>
      <rPr>
        <sz val="14"/>
        <color theme="1"/>
        <rFont val="游ゴシック"/>
        <family val="3"/>
        <charset val="128"/>
        <scheme val="minor"/>
      </rPr>
      <t>総額の40％</t>
    </r>
    <r>
      <rPr>
        <sz val="13"/>
        <color theme="1"/>
        <rFont val="游ゴシック"/>
        <family val="3"/>
        <charset val="128"/>
        <scheme val="minor"/>
      </rPr>
      <t>割引</t>
    </r>
    <rPh sb="0" eb="2">
      <t>ソウガク</t>
    </rPh>
    <rPh sb="6" eb="8">
      <t>ワリビキ</t>
    </rPh>
    <phoneticPr fontId="2"/>
  </si>
  <si>
    <r>
      <t>　　</t>
    </r>
    <r>
      <rPr>
        <sz val="14"/>
        <color rgb="FFFF0000"/>
        <rFont val="游ゴシック"/>
        <family val="3"/>
        <charset val="128"/>
        <scheme val="minor"/>
      </rPr>
      <t>　※平日5,000円未満／休日2,000円未満の宿泊は割引対象外です。</t>
    </r>
    <rPh sb="4" eb="6">
      <t>ヘイジツ</t>
    </rPh>
    <rPh sb="11" eb="12">
      <t>エン</t>
    </rPh>
    <rPh sb="12" eb="14">
      <t>ミマン</t>
    </rPh>
    <rPh sb="15" eb="17">
      <t>キュウジツ</t>
    </rPh>
    <rPh sb="22" eb="23">
      <t>エン</t>
    </rPh>
    <rPh sb="23" eb="25">
      <t>ミマン</t>
    </rPh>
    <rPh sb="26" eb="28">
      <t>シュクハク</t>
    </rPh>
    <rPh sb="29" eb="34">
      <t>ワリビキタイショウガイ</t>
    </rPh>
    <phoneticPr fontId="2"/>
  </si>
  <si>
    <t>　　➡割引額上限：平日・休日ともに(￥5,000円／人泊)</t>
    <rPh sb="3" eb="5">
      <t>ワリビキ</t>
    </rPh>
    <rPh sb="5" eb="6">
      <t>ガク</t>
    </rPh>
    <rPh sb="26" eb="28">
      <t>ニンハク</t>
    </rPh>
    <phoneticPr fontId="2"/>
  </si>
  <si>
    <t>割引前
宿泊代金合計</t>
    <rPh sb="0" eb="2">
      <t>ワリビキ</t>
    </rPh>
    <rPh sb="2" eb="3">
      <t>マエ</t>
    </rPh>
    <rPh sb="4" eb="6">
      <t>シュクハク</t>
    </rPh>
    <rPh sb="6" eb="8">
      <t>ダイキン</t>
    </rPh>
    <rPh sb="8" eb="10">
      <t>ゴウケイ</t>
    </rPh>
    <phoneticPr fontId="2"/>
  </si>
  <si>
    <t>宿泊代金
割引合計</t>
    <rPh sb="0" eb="2">
      <t>シュクハク</t>
    </rPh>
    <rPh sb="2" eb="4">
      <t>ダイキン</t>
    </rPh>
    <rPh sb="5" eb="7">
      <t>ワリビキ</t>
    </rPh>
    <rPh sb="7" eb="9">
      <t>ゴウケイ</t>
    </rPh>
    <phoneticPr fontId="2"/>
  </si>
  <si>
    <t>割引後
宿泊代金合計</t>
    <rPh sb="0" eb="2">
      <t>ワリビキ</t>
    </rPh>
    <rPh sb="2" eb="3">
      <t>ゴ</t>
    </rPh>
    <rPh sb="4" eb="6">
      <t>シュクハク</t>
    </rPh>
    <rPh sb="6" eb="8">
      <t>ダイキン</t>
    </rPh>
    <rPh sb="8" eb="10">
      <t>ゴウケイ</t>
    </rPh>
    <phoneticPr fontId="2"/>
  </si>
  <si>
    <t>・1グループ1泊の宿泊代金合計に対し40％割引</t>
    <rPh sb="7" eb="8">
      <t>ハク</t>
    </rPh>
    <rPh sb="9" eb="11">
      <t>シュクハク</t>
    </rPh>
    <rPh sb="11" eb="13">
      <t>ダイキン</t>
    </rPh>
    <rPh sb="13" eb="15">
      <t>ゴウケイ</t>
    </rPh>
    <rPh sb="16" eb="17">
      <t>タイ</t>
    </rPh>
    <rPh sb="21" eb="23">
      <t>ワリビキ</t>
    </rPh>
    <phoneticPr fontId="2"/>
  </si>
  <si>
    <t>　　➡割引対象宿泊単価(１泊の合計÷人数)：平日(￥5,000／人泊)以上、休日(￥2,000／人泊)以上</t>
    <rPh sb="13" eb="14">
      <t>ハク</t>
    </rPh>
    <rPh sb="15" eb="17">
      <t>ゴウケイ</t>
    </rPh>
    <rPh sb="18" eb="20">
      <t>ニンズウ</t>
    </rPh>
    <phoneticPr fontId="2"/>
  </si>
  <si>
    <t>【えひめぐり　みきゃん旅割 】</t>
    <rPh sb="11" eb="13">
      <t>タビワリ</t>
    </rPh>
    <phoneticPr fontId="2"/>
  </si>
  <si>
    <t>＜B参画＞</t>
  </si>
  <si>
    <t>　　➡泊数上限：１旅程につき７泊まで。回数制限なし</t>
    <rPh sb="3" eb="4">
      <t>ハク</t>
    </rPh>
    <rPh sb="4" eb="5">
      <t>スウ</t>
    </rPh>
    <rPh sb="5" eb="7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</si>
</sst>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3333FF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3" fillId="0" borderId="0" xfId="1" applyFont="1" applyBorder="1" applyAlignment="1" applyProtection="1">
      <alignment horizontal="center" vertical="center"/>
    </xf>
    <xf numFmtId="38" fontId="8" fillId="0" borderId="0" xfId="1" applyFont="1" applyBorder="1" applyAlignment="1" applyProtection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9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textRotation="255"/>
    </xf>
    <xf numFmtId="0" fontId="12" fillId="0" borderId="9" xfId="0" applyFont="1" applyBorder="1" applyAlignment="1">
      <alignment horizontal="right" vertical="center" textRotation="255"/>
    </xf>
    <xf numFmtId="38" fontId="10" fillId="2" borderId="1" xfId="1" applyFont="1" applyFill="1" applyBorder="1" applyAlignment="1">
      <alignment horizontal="center" vertical="center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99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390526</xdr:colOff>
      <xdr:row>6</xdr:row>
      <xdr:rowOff>9525</xdr:rowOff>
    </xdr:from>
    <xdr:to>
      <xdr:col>6</xdr:col>
      <xdr:colOff>1104901</xdr:colOff>
      <xdr:row>7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7C76B6-E402-DD7D-BB7C-5148AA3DE22A}"/>
            </a:ext>
          </a:extLst>
        </xdr:cNvPr>
        <xdr:cNvSpPr/>
      </xdr:nvSpPr>
      <xdr:spPr>
        <a:xfrm>
          <a:off x="5514976" y="2076450"/>
          <a:ext cx="2076450" cy="447675"/>
        </a:xfrm>
        <a:prstGeom prst="rect">
          <a:avLst/>
        </a:prstGeom>
        <a:solidFill>
          <a:srgbClr val="FFCC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すべて税込で計算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0197-6055-4BEF-9375-DB90E69FC313}">
  <sheetPr>
    <pageSetUpPr fitToPage="1"/>
  </sheetPr>
  <dimension ref="A1:M20"/>
  <sheetViews>
    <sheetView showGridLines="0" tabSelected="1" zoomScaleNormal="100" workbookViewId="0"/>
  </sheetViews>
  <sheetFormatPr defaultRowHeight="19.5" x14ac:dyDescent="0.4"/>
  <cols>
    <col min="1" max="1" width="9" style="5"/>
    <col min="2" max="4" width="14.625" style="5" customWidth="1"/>
    <col min="5" max="5" width="14.375" style="5" customWidth="1"/>
    <col min="6" max="6" width="17.875" style="6" bestFit="1" customWidth="1"/>
    <col min="7" max="7" width="14.625" style="5" customWidth="1"/>
    <col min="8" max="8" width="15.625" style="5" customWidth="1"/>
    <col min="9" max="9" width="18.75" style="5" customWidth="1"/>
    <col min="10" max="10" width="33" style="5" bestFit="1" customWidth="1"/>
    <col min="11" max="11" width="31.5" style="5" customWidth="1"/>
    <col min="12" max="12" width="24.75" style="5" customWidth="1"/>
    <col min="13" max="16384" width="9" style="5"/>
  </cols>
  <sheetData>
    <row r="1" spans="2:13" ht="24.75" thickBot="1" x14ac:dyDescent="0.45">
      <c r="B1" s="8" t="s">
        <v>24</v>
      </c>
    </row>
    <row r="2" spans="2:13" ht="33" customHeight="1" thickBot="1" x14ac:dyDescent="0.45">
      <c r="B2" s="27" t="s">
        <v>23</v>
      </c>
      <c r="C2" s="28"/>
      <c r="D2" s="28"/>
      <c r="E2" s="28"/>
      <c r="F2" s="41" t="s">
        <v>11</v>
      </c>
      <c r="G2" s="42"/>
      <c r="H2" s="6"/>
      <c r="I2" s="6"/>
      <c r="J2" s="6"/>
      <c r="K2" s="6"/>
      <c r="L2" s="6"/>
      <c r="M2" s="6"/>
    </row>
    <row r="3" spans="2:13" ht="33" customHeight="1" x14ac:dyDescent="0.4">
      <c r="B3" s="28"/>
      <c r="C3" s="28"/>
      <c r="D3" s="28"/>
      <c r="E3" s="28"/>
      <c r="G3" s="6"/>
      <c r="H3" s="6"/>
      <c r="I3" s="6"/>
      <c r="J3" s="6"/>
      <c r="K3" s="6"/>
      <c r="L3" s="6"/>
      <c r="M3" s="6"/>
    </row>
    <row r="4" spans="2:13" ht="24" x14ac:dyDescent="0.4">
      <c r="B4" s="7" t="s">
        <v>21</v>
      </c>
      <c r="C4" s="7"/>
      <c r="D4" s="7"/>
      <c r="E4" s="7"/>
      <c r="F4" s="8"/>
      <c r="G4" s="8"/>
      <c r="H4" s="8"/>
      <c r="I4" s="9"/>
      <c r="L4" s="24"/>
      <c r="M4" s="6"/>
    </row>
    <row r="5" spans="2:13" ht="24" x14ac:dyDescent="0.4">
      <c r="B5" s="7" t="s">
        <v>22</v>
      </c>
      <c r="C5" s="7"/>
      <c r="D5" s="7"/>
      <c r="E5" s="7"/>
      <c r="F5" s="8"/>
      <c r="G5" s="8"/>
      <c r="H5" s="8"/>
      <c r="I5" s="9"/>
      <c r="L5" s="24"/>
      <c r="M5" s="6"/>
    </row>
    <row r="6" spans="2:13" ht="24" x14ac:dyDescent="0.4">
      <c r="B6" s="7" t="s">
        <v>16</v>
      </c>
      <c r="C6" s="7"/>
      <c r="D6" s="7"/>
      <c r="E6" s="7"/>
      <c r="F6" s="8"/>
      <c r="G6" s="8"/>
      <c r="H6" s="8"/>
      <c r="I6" s="9"/>
      <c r="L6" s="24"/>
      <c r="M6" s="6"/>
    </row>
    <row r="7" spans="2:13" ht="24" x14ac:dyDescent="0.4">
      <c r="B7" s="7" t="s">
        <v>17</v>
      </c>
      <c r="C7" s="7"/>
      <c r="D7" s="7"/>
      <c r="E7" s="7"/>
      <c r="F7" s="8"/>
      <c r="G7" s="8"/>
      <c r="H7" s="8"/>
      <c r="I7" s="6"/>
      <c r="L7" s="24"/>
      <c r="M7" s="6"/>
    </row>
    <row r="8" spans="2:13" ht="24" x14ac:dyDescent="0.4">
      <c r="B8" s="7" t="s">
        <v>25</v>
      </c>
      <c r="C8" s="7"/>
      <c r="D8" s="7"/>
      <c r="E8" s="7"/>
      <c r="F8" s="10"/>
      <c r="G8" s="2"/>
      <c r="H8" s="2"/>
      <c r="I8" s="6"/>
      <c r="L8" s="6"/>
    </row>
    <row r="9" spans="2:13" x14ac:dyDescent="0.4">
      <c r="G9" s="1"/>
      <c r="H9" s="1"/>
      <c r="I9" s="6"/>
      <c r="L9" s="6"/>
    </row>
    <row r="10" spans="2:13" ht="16.5" customHeight="1" x14ac:dyDescent="0.4">
      <c r="G10" s="1"/>
      <c r="H10" s="1"/>
      <c r="I10" s="6"/>
      <c r="L10" s="6"/>
    </row>
    <row r="11" spans="2:13" ht="36" customHeight="1" x14ac:dyDescent="0.4">
      <c r="B11" s="29" t="s">
        <v>2</v>
      </c>
      <c r="C11" s="30"/>
      <c r="D11" s="33" t="s">
        <v>3</v>
      </c>
      <c r="E11" s="34"/>
      <c r="F11" s="25" t="s">
        <v>4</v>
      </c>
      <c r="G11" s="25"/>
      <c r="H11" s="6"/>
      <c r="I11" s="11"/>
      <c r="J11" s="6"/>
    </row>
    <row r="12" spans="2:13" ht="41.25" customHeight="1" x14ac:dyDescent="0.4">
      <c r="B12" s="31" t="s">
        <v>6</v>
      </c>
      <c r="C12" s="32"/>
      <c r="D12" s="35" t="s">
        <v>10</v>
      </c>
      <c r="E12" s="36"/>
      <c r="F12" s="26" t="s">
        <v>9</v>
      </c>
      <c r="G12" s="26"/>
      <c r="H12" s="6"/>
      <c r="I12" s="11"/>
      <c r="J12" s="6"/>
    </row>
    <row r="13" spans="2:13" ht="33.75" customHeight="1" x14ac:dyDescent="0.4">
      <c r="B13" s="31" t="s">
        <v>7</v>
      </c>
      <c r="C13" s="32"/>
      <c r="D13" s="37" t="s">
        <v>15</v>
      </c>
      <c r="E13" s="38"/>
      <c r="F13" s="26"/>
      <c r="G13" s="26"/>
      <c r="H13" s="6"/>
      <c r="I13" s="11"/>
      <c r="J13" s="6"/>
    </row>
    <row r="14" spans="2:13" ht="39.75" customHeight="1" x14ac:dyDescent="0.4">
      <c r="B14" s="31" t="s">
        <v>8</v>
      </c>
      <c r="C14" s="32"/>
      <c r="D14" s="39"/>
      <c r="E14" s="40"/>
      <c r="F14" s="26"/>
      <c r="G14" s="26"/>
      <c r="H14" s="6"/>
      <c r="I14" s="11"/>
      <c r="J14" s="6"/>
    </row>
    <row r="15" spans="2:13" ht="20.25" customHeight="1" x14ac:dyDescent="0.4">
      <c r="B15" s="12"/>
      <c r="C15" s="12"/>
      <c r="D15" s="12"/>
      <c r="E15" s="12"/>
      <c r="F15" s="13"/>
      <c r="G15" s="13"/>
      <c r="H15" s="6"/>
      <c r="I15" s="11"/>
      <c r="J15" s="6"/>
    </row>
    <row r="16" spans="2:13" x14ac:dyDescent="0.4">
      <c r="C16" s="6"/>
      <c r="D16" s="14"/>
      <c r="G16" s="6"/>
      <c r="H16" s="1"/>
      <c r="I16" s="1"/>
      <c r="J16" s="1"/>
      <c r="K16" s="1"/>
      <c r="L16" s="1"/>
      <c r="M16" s="6"/>
    </row>
    <row r="17" spans="1:7" s="7" customFormat="1" ht="24" x14ac:dyDescent="0.4">
      <c r="B17" s="7" t="s">
        <v>1</v>
      </c>
      <c r="C17" s="10"/>
      <c r="D17" s="15"/>
      <c r="F17" s="10"/>
    </row>
    <row r="18" spans="1:7" ht="40.5" x14ac:dyDescent="0.4">
      <c r="A18" s="16"/>
      <c r="B18" s="17" t="s">
        <v>18</v>
      </c>
      <c r="C18" s="17" t="s">
        <v>0</v>
      </c>
      <c r="D18" s="17" t="s">
        <v>14</v>
      </c>
      <c r="E18" s="18" t="s">
        <v>19</v>
      </c>
      <c r="F18" s="18" t="s">
        <v>20</v>
      </c>
      <c r="G18" s="18" t="s">
        <v>5</v>
      </c>
    </row>
    <row r="19" spans="1:7" ht="62.25" customHeight="1" x14ac:dyDescent="0.4">
      <c r="A19" s="19" t="s">
        <v>12</v>
      </c>
      <c r="B19" s="22"/>
      <c r="C19" s="23"/>
      <c r="D19" s="21" t="str">
        <f>IFERROR(ROUNDDOWN(B19/C19,0),"")</f>
        <v/>
      </c>
      <c r="E19" s="3" t="str">
        <f>IF(B19="","",(IF(D19&gt;=12500,5000*C19,IF(D19&gt;=5000,ROUNDDOWN(B19*0.4,0),0))))</f>
        <v/>
      </c>
      <c r="F19" s="4" t="str">
        <f>IFERROR(B19-E19,"")</f>
        <v/>
      </c>
      <c r="G19" s="21" t="str">
        <f>IF(B19="","",IF(E19=0,0,C19*3))</f>
        <v/>
      </c>
    </row>
    <row r="20" spans="1:7" ht="76.5" x14ac:dyDescent="0.4">
      <c r="A20" s="20" t="s">
        <v>13</v>
      </c>
      <c r="B20" s="23"/>
      <c r="C20" s="23"/>
      <c r="D20" s="21" t="str">
        <f>IFERROR(ROUNDDOWN(B20/C20,0),"")</f>
        <v/>
      </c>
      <c r="E20" s="3" t="str">
        <f>IF(B20="","",(IF(D20&gt;=12500,5000*C20,IF(D20&gt;=2000,ROUNDDOWN(B20*0.4,0),0))))</f>
        <v/>
      </c>
      <c r="F20" s="4" t="str">
        <f>IFERROR(B20-E20,"")</f>
        <v/>
      </c>
      <c r="G20" s="21" t="str">
        <f>IF(B20="","",IF(E20=0,0,C20))</f>
        <v/>
      </c>
    </row>
  </sheetData>
  <sheetProtection algorithmName="SHA-512" hashValue="g8UacDu17nZfRL75cL4Mz+zEGH8NPktgTV+NZmMDsA/HHOF49FJu+2/ipNX6AAS/iwy2zTcfncGK7KM9DtlpnA==" saltValue="eeql9qaNhNvtGmzWEOiE+A==" spinCount="100000" sheet="1" objects="1" scenarios="1"/>
  <mergeCells count="12">
    <mergeCell ref="L4:L7"/>
    <mergeCell ref="F11:G11"/>
    <mergeCell ref="F12:G14"/>
    <mergeCell ref="B2:E3"/>
    <mergeCell ref="B11:C11"/>
    <mergeCell ref="B12:C12"/>
    <mergeCell ref="B13:C13"/>
    <mergeCell ref="B14:C14"/>
    <mergeCell ref="D11:E11"/>
    <mergeCell ref="D12:E12"/>
    <mergeCell ref="D13:E14"/>
    <mergeCell ref="F2:G2"/>
  </mergeCells>
  <phoneticPr fontId="2"/>
  <pageMargins left="0.70866141732283461" right="0.7086614173228346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＜B参画＞割引　早見表</vt:lpstr>
      <vt:lpstr>'＜B参画＞割引　早見表'!Print_Area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matsuyamaGT15</dc:creator>
  <cp:lastModifiedBy>matsuyamaGT26</cp:lastModifiedBy>
  <cp:lastPrinted>2022-10-20T04:27:07Z</cp:lastPrinted>
  <dcterms:created xsi:type="dcterms:W3CDTF">2022-09-05T01:12:56Z</dcterms:created>
  <dcterms:modified xsi:type="dcterms:W3CDTF">2022-10-20T04:29:00Z</dcterms:modified>
</cp:coreProperties>
</file>